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<sst xmlns="http://schemas.openxmlformats.org/spreadsheetml/2006/main" count="164" uniqueCount="113">
  <si>
    <t xml:space="preserve">Отчет о выполнении </t>
  </si>
  <si>
    <t>ОАО "ДК Канавинского района"</t>
  </si>
  <si>
    <t>договора управления многоквартирным домом по адресу:</t>
  </si>
  <si>
    <t>г.Нижний Новгород, Канавинский район, Должанская ул., д. 35/18</t>
  </si>
  <si>
    <t>за период с</t>
  </si>
  <si>
    <t>01.01.2012</t>
  </si>
  <si>
    <t>по</t>
  </si>
  <si>
    <t>31.12.2012</t>
  </si>
  <si>
    <t>Год постройки</t>
  </si>
  <si>
    <t>Площадь здания</t>
  </si>
  <si>
    <t>Категория</t>
  </si>
  <si>
    <t>Сбор и расходы денежных средств по статьям</t>
  </si>
  <si>
    <t>Капитальный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</si>
  <si>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</si>
  <si>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</si>
  <si>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</si>
  <si>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</si>
  <si>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капитальный ремонт,руб.</t>
  </si>
  <si>
    <t>Статья расходов</t>
  </si>
  <si>
    <t>Наименование работ</t>
  </si>
  <si>
    <t>Сумма</t>
  </si>
  <si>
    <t>Организации (подрядчики)</t>
  </si>
  <si>
    <t>Текущий ремонт</t>
  </si>
  <si>
    <t>Остаток средств собственников на текущий ремонт,руб.</t>
  </si>
  <si>
    <t>Отопление</t>
  </si>
  <si>
    <t>изоляция трубопровода ЦО</t>
  </si>
  <si>
    <t>ООО Комфорт</t>
  </si>
  <si>
    <t>Общестроительные работы</t>
  </si>
  <si>
    <t>ремонт шиферной кровли</t>
  </si>
  <si>
    <t>Водоотведение</t>
  </si>
  <si>
    <t>замена участка трубопровода канализации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</si>
  <si>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</si>
  <si>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</si>
  <si>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</si>
  <si>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НГО ВДПО</t>
  </si>
  <si>
    <t>Придомовая территория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</si>
  <si>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</si>
  <si>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Кровля</t>
  </si>
  <si>
    <t>Фасады</t>
  </si>
  <si>
    <t>Электрооборудование</t>
  </si>
  <si>
    <t>Газоходы при горячем водоснабжении от газовых и дровяных колонок (при их наличии)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</si>
  <si>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</si>
  <si>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</si>
  <si>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</si>
  <si>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</si>
  <si>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</si>
  <si>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</si>
  <si>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</si>
  <si>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2.4 Санитарное содержание помещений общего пользования</t>
  </si>
  <si>
    <t>Влажное подметание лестничных площадок и маршей</t>
  </si>
  <si>
    <t>Уборка площадки перед входом в подъезд</t>
  </si>
  <si>
    <t>Дератизация и дезинсекция</t>
  </si>
  <si>
    <t>ООО Центр санитарных технологий</t>
  </si>
  <si>
    <t>2.5 Сбор и вывоз твердых бытовых отходов, крупногабаритного мусора (КГМ)</t>
  </si>
  <si>
    <t>Вывоз КГМ</t>
  </si>
  <si>
    <t>ООО Экосервис</t>
  </si>
  <si>
    <t>Вывоз твердых бытовых отходов</t>
  </si>
  <si>
    <t>ООО ОКС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</si>
  <si>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</si>
  <si>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</si>
  <si>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</si>
  <si>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</si>
  <si>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</si>
  <si>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</si>
  <si>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</si>
  <si>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</si>
  <si>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</si>
  <si>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</si>
  <si>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</si>
  <si>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</si>
  <si>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</si>
  <si>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</si>
  <si>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ООО Заречная аварийная служба</t>
  </si>
  <si>
    <t>ЗАО ДЕЗ филиал №1 Коммунальник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</si>
  <si>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</si>
  <si>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</si>
  <si>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</si>
  <si>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</si>
  <si>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ОАО Домоуправляющая компания Канавинского района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</si>
  <si>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</si>
  <si>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</si>
  <si>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</si>
  <si>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</si>
  <si>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Вентиляционные каналы,дымоходы</t>
  </si>
  <si>
    <t>Жалоба обращения жителей</t>
  </si>
  <si>
    <t>Очистка тротуара, входов в подъезды</t>
  </si>
  <si>
    <t>Перерасчет</t>
  </si>
  <si>
    <t>Подвал</t>
  </si>
  <si>
    <t>Протекание канализационных стояков в подвале</t>
  </si>
  <si>
    <t>Прочие обращения</t>
  </si>
  <si>
    <t>Разделение л/счета</t>
  </si>
  <si>
    <t>Ремонт и покраска ограждений газонов, лавочек, хоз.площадок,детских площадок</t>
  </si>
  <si>
    <t>Течь стояка ЦО (квартира)</t>
  </si>
  <si>
    <t>Холодное водоснабжение</t>
  </si>
  <si>
    <t>Электроснабжение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</si>
  <si>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</si>
  <si>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</si>
  <si>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</si>
  <si>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</si>
  <si>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</si>
  <si>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</si>
  <si>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</si>
  <si>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</si>
  <si>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</si>
  <si>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Канализация</t>
  </si>
  <si>
    <t>ХВС НАСЕЛ</t>
  </si>
  <si>
    <t xml:space="preserve">Данная информация размещена на сайте </t>
  </si>
  <si>
    <t>ОАО "ДК Канавинского района"  www.dukkan.nnov.ru</t>
  </si>
  <si>
    <t xml:space="preserve">С уважением, Генеральный директор </t>
  </si>
  <si>
    <t>Ефремов Андрей Александрович</t>
  </si>
  <si>
    <t>Приведение в противопожарное состояние жилых домов</t>
  </si>
  <si>
    <t>Огнезащитная обработка деревянных конструкций (антисептирование)</t>
  </si>
  <si>
    <t>ООО СоюзАнтисептик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</si>
</sst>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/>
    </xf>
    <xf numFmtId="4" fontId="3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92"/>
  <sheetViews>
    <sheetView tabSelected="1" zoomScalePageLayoutView="0" workbookViewId="0" topLeftCell="A1">
      <selection activeCell="B86" sqref="B86:F88"/>
    </sheetView>
  </sheetViews>
  <sheetFormatPr defaultColWidth="9.332031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  <col min="7" max="16384" width="10.66015625" style="0" customWidth="1"/>
  </cols>
  <sheetData>
    <row r="1" s="1" customFormat="1" ht="15" customHeight="1"/>
    <row r="2" spans="1:6" s="1" customFormat="1" ht="15" customHeight="1">
      <c r="A2" s="16" t="s">
        <v>0</v>
      </c>
      <c r="B2" s="16"/>
      <c r="C2" s="17" t="s">
        <v>1</v>
      </c>
      <c r="D2" s="17"/>
      <c r="E2" s="17"/>
      <c r="F2" s="17"/>
    </row>
    <row r="3" spans="1:6" ht="15" customHeight="1">
      <c r="A3" s="18" t="s">
        <v>2</v>
      </c>
      <c r="B3" s="18"/>
      <c r="C3" s="18"/>
      <c r="D3" s="18"/>
      <c r="E3" s="18"/>
      <c r="F3" s="18"/>
    </row>
    <row r="4" spans="1:6" ht="15" customHeight="1">
      <c r="A4" s="18" t="s">
        <v>3</v>
      </c>
      <c r="B4" s="18"/>
      <c r="C4" s="18"/>
      <c r="D4" s="18"/>
      <c r="E4" s="18"/>
      <c r="F4" s="18"/>
    </row>
    <row r="5" spans="1:6" ht="15" customHeight="1">
      <c r="A5"/>
      <c r="B5" s="2" t="s">
        <v>4</v>
      </c>
      <c r="C5" s="2" t="s">
        <v>5</v>
      </c>
      <c r="D5" s="2" t="s">
        <v>6</v>
      </c>
      <c r="E5" s="2" t="s">
        <v>7</v>
      </c>
      <c r="F5"/>
    </row>
    <row r="7" spans="1:6" ht="12" customHeight="1">
      <c r="A7" s="19" t="s">
        <v>8</v>
      </c>
      <c r="B7" s="19"/>
      <c r="C7" s="4">
        <v>1957</v>
      </c>
      <c r="D7"/>
      <c r="E7"/>
      <c r="F7"/>
    </row>
    <row r="8" spans="1:6" ht="12" customHeight="1">
      <c r="A8" s="19" t="s">
        <v>9</v>
      </c>
      <c r="B8" s="19"/>
      <c r="C8" s="4">
        <v>2560</v>
      </c>
      <c r="D8"/>
      <c r="E8"/>
      <c r="F8"/>
    </row>
    <row r="9" spans="1:3" s="1" customFormat="1" ht="15.75" customHeight="1">
      <c r="A9" s="19" t="s">
        <v>10</v>
      </c>
      <c r="B9" s="19"/>
      <c r="C9" s="4">
        <v>4</v>
      </c>
    </row>
    <row r="10" spans="1:2" s="1" customFormat="1" ht="17.25" customHeight="1">
      <c r="A10" s="20" t="s">
        <v>11</v>
      </c>
      <c r="B10" s="20"/>
    </row>
    <row r="11" spans="1:2" s="1" customFormat="1" ht="19.5" customHeight="1">
      <c r="A11" s="20" t="s">
        <v>12</v>
      </c>
      <c r="B11" s="20"/>
    </row>
    <row r="12" spans="1:6" s="1" customFormat="1" ht="38.25" customHeight="1">
      <c r="A12" s="5" t="s">
        <v>13</v>
      </c>
      <c r="B12" s="5" t="s">
        <v>14</v>
      </c>
      <c r="C12" s="5" t="s">
        <v>15</v>
      </c>
      <c r="D12" s="21" t="s">
        <v>16</v>
      </c>
      <c r="E12" s="21"/>
      <c r="F12" s="5" t="s">
        <v>17</v>
      </c>
    </row>
    <row r="13" spans="1:6" s="1" customFormat="1" ht="15.75" customHeight="1">
      <c r="A13" s="32">
        <f>27120.97+7293.24</f>
        <v>34414.21</v>
      </c>
      <c r="B13" s="32">
        <f>26207.02+7324.47</f>
        <v>33531.49</v>
      </c>
      <c r="C13" s="32">
        <f>3484.26+365.91</f>
        <v>3850.17</v>
      </c>
      <c r="D13" s="33"/>
      <c r="E13" s="33"/>
      <c r="F13" s="32">
        <f>30869.77+31542.29</f>
        <v>62412.06</v>
      </c>
    </row>
    <row r="14" spans="1:6" s="1" customFormat="1" ht="18" customHeight="1">
      <c r="A14" s="6" t="s">
        <v>18</v>
      </c>
      <c r="B14" s="22" t="s">
        <v>19</v>
      </c>
      <c r="C14" s="22"/>
      <c r="D14" s="22"/>
      <c r="E14" s="6" t="s">
        <v>20</v>
      </c>
      <c r="F14" s="6" t="s">
        <v>21</v>
      </c>
    </row>
    <row r="15" spans="1:6" s="1" customFormat="1" ht="15.75" customHeight="1">
      <c r="A15" s="7"/>
      <c r="B15" s="23"/>
      <c r="C15" s="23"/>
      <c r="D15" s="23"/>
      <c r="E15" s="23"/>
      <c r="F15" s="7"/>
    </row>
    <row r="16" spans="1:2" s="1" customFormat="1" ht="17.25" customHeight="1">
      <c r="A16" s="20" t="s">
        <v>22</v>
      </c>
      <c r="B16" s="20"/>
    </row>
    <row r="17" spans="1:6" s="1" customFormat="1" ht="36" customHeight="1">
      <c r="A17" s="5" t="s">
        <v>13</v>
      </c>
      <c r="B17" s="5" t="s">
        <v>14</v>
      </c>
      <c r="C17" s="5" t="s">
        <v>15</v>
      </c>
      <c r="D17" s="21" t="s">
        <v>16</v>
      </c>
      <c r="E17" s="21"/>
      <c r="F17" s="5" t="s">
        <v>23</v>
      </c>
    </row>
    <row r="18" spans="1:6" s="1" customFormat="1" ht="15.75" customHeight="1">
      <c r="A18" s="32">
        <f>64120.69+19660.78</f>
        <v>83781.47</v>
      </c>
      <c r="B18" s="32">
        <f>64297.91+17525.95</f>
        <v>81823.86</v>
      </c>
      <c r="C18" s="34">
        <f>14796.2+13542.31</f>
        <v>28338.510000000002</v>
      </c>
      <c r="D18" s="35">
        <f>E20+E21+E22+E23</f>
        <v>116482.83000000002</v>
      </c>
      <c r="E18" s="35"/>
      <c r="F18" s="32">
        <f>74662.36+-3872.51</f>
        <v>70789.85</v>
      </c>
    </row>
    <row r="19" spans="1:6" s="1" customFormat="1" ht="15" customHeight="1">
      <c r="A19" s="6" t="s">
        <v>18</v>
      </c>
      <c r="B19" s="22" t="s">
        <v>19</v>
      </c>
      <c r="C19" s="22"/>
      <c r="D19" s="22"/>
      <c r="E19" s="6" t="s">
        <v>20</v>
      </c>
      <c r="F19" s="6" t="s">
        <v>21</v>
      </c>
    </row>
    <row r="20" spans="1:6" s="8" customFormat="1" ht="12" customHeight="1">
      <c r="A20" s="9" t="s">
        <v>24</v>
      </c>
      <c r="B20" s="24" t="s">
        <v>25</v>
      </c>
      <c r="C20" s="24"/>
      <c r="D20" s="24"/>
      <c r="E20" s="10">
        <v>7645.65</v>
      </c>
      <c r="F20" s="9" t="s">
        <v>26</v>
      </c>
    </row>
    <row r="21" spans="1:6" s="8" customFormat="1" ht="12" customHeight="1">
      <c r="A21" s="9" t="s">
        <v>27</v>
      </c>
      <c r="B21" s="24" t="s">
        <v>28</v>
      </c>
      <c r="C21" s="24"/>
      <c r="D21" s="24"/>
      <c r="E21" s="10">
        <v>27354.47</v>
      </c>
      <c r="F21" s="9" t="s">
        <v>26</v>
      </c>
    </row>
    <row r="22" spans="1:6" s="8" customFormat="1" ht="12" customHeight="1">
      <c r="A22" s="9" t="s">
        <v>29</v>
      </c>
      <c r="B22" s="24" t="s">
        <v>30</v>
      </c>
      <c r="C22" s="24"/>
      <c r="D22" s="24"/>
      <c r="E22" s="10">
        <v>2582.86</v>
      </c>
      <c r="F22" s="9" t="s">
        <v>26</v>
      </c>
    </row>
    <row r="23" spans="1:6" s="1" customFormat="1" ht="15.75" customHeight="1">
      <c r="A23" s="9" t="s">
        <v>110</v>
      </c>
      <c r="B23" s="24" t="s">
        <v>111</v>
      </c>
      <c r="C23" s="24"/>
      <c r="D23" s="24"/>
      <c r="E23" s="10">
        <v>78899.85</v>
      </c>
      <c r="F23" s="9" t="s">
        <v>112</v>
      </c>
    </row>
    <row r="24" spans="1:2" s="1" customFormat="1" ht="18" customHeight="1">
      <c r="A24" s="20" t="s">
        <v>31</v>
      </c>
      <c r="B24" s="20"/>
    </row>
    <row r="25" spans="1:6" s="1" customFormat="1" ht="38.25" customHeight="1">
      <c r="A25" s="5" t="s">
        <v>13</v>
      </c>
      <c r="B25" s="5" t="s">
        <v>14</v>
      </c>
      <c r="C25" s="5" t="s">
        <v>15</v>
      </c>
      <c r="D25" s="21" t="s">
        <v>16</v>
      </c>
      <c r="E25" s="21"/>
      <c r="F25" s="21"/>
    </row>
    <row r="26" spans="1:6" s="1" customFormat="1" ht="15.75" customHeight="1">
      <c r="A26" s="32">
        <f>250435.08+76786.01</f>
        <v>327221.08999999997</v>
      </c>
      <c r="B26" s="32">
        <f>247852.72+68055.34</f>
        <v>315908.06</v>
      </c>
      <c r="C26" s="32">
        <f>32691.82+40251.85</f>
        <v>72943.67</v>
      </c>
      <c r="D26" s="35">
        <f>250435.08+76786.01</f>
        <v>327221.08999999997</v>
      </c>
      <c r="E26" s="35"/>
      <c r="F26" s="35"/>
    </row>
    <row r="27" spans="1:6" s="1" customFormat="1" ht="14.25" customHeight="1">
      <c r="A27" s="22" t="s">
        <v>18</v>
      </c>
      <c r="B27" s="22"/>
      <c r="C27" s="25" t="s">
        <v>19</v>
      </c>
      <c r="D27" s="25"/>
      <c r="E27" s="25"/>
      <c r="F27" s="6" t="s">
        <v>21</v>
      </c>
    </row>
    <row r="28" spans="1:6" s="8" customFormat="1" ht="45.75" customHeight="1">
      <c r="A28" s="24" t="s">
        <v>32</v>
      </c>
      <c r="B28" s="24"/>
      <c r="C28" s="24" t="s">
        <v>33</v>
      </c>
      <c r="D28" s="24"/>
      <c r="E28" s="24"/>
      <c r="F28" s="9" t="s">
        <v>34</v>
      </c>
    </row>
    <row r="29" spans="1:6" s="8" customFormat="1" ht="12" customHeight="1">
      <c r="A29" s="24"/>
      <c r="B29" s="24"/>
      <c r="C29" s="24" t="s">
        <v>35</v>
      </c>
      <c r="D29" s="24"/>
      <c r="E29" s="24"/>
      <c r="F29" s="9" t="s">
        <v>26</v>
      </c>
    </row>
    <row r="30" spans="1:6" s="8" customFormat="1" ht="34.5" customHeight="1">
      <c r="A30" s="24"/>
      <c r="B30" s="24"/>
      <c r="C30" s="24" t="s">
        <v>36</v>
      </c>
      <c r="D30" s="24"/>
      <c r="E30" s="24"/>
      <c r="F30" s="9" t="s">
        <v>26</v>
      </c>
    </row>
    <row r="31" spans="1:6" s="8" customFormat="1" ht="12" customHeight="1">
      <c r="A31" s="24"/>
      <c r="B31" s="24"/>
      <c r="C31" s="24" t="s">
        <v>37</v>
      </c>
      <c r="D31" s="24"/>
      <c r="E31" s="24"/>
      <c r="F31" s="9" t="s">
        <v>26</v>
      </c>
    </row>
    <row r="32" spans="1:6" s="8" customFormat="1" ht="12" customHeight="1">
      <c r="A32" s="24"/>
      <c r="B32" s="24"/>
      <c r="C32" s="24" t="s">
        <v>38</v>
      </c>
      <c r="D32" s="24"/>
      <c r="E32" s="24"/>
      <c r="F32" s="9" t="s">
        <v>26</v>
      </c>
    </row>
    <row r="33" spans="1:6" s="8" customFormat="1" ht="12" customHeight="1">
      <c r="A33" s="24"/>
      <c r="B33" s="24"/>
      <c r="C33" s="24" t="s">
        <v>39</v>
      </c>
      <c r="D33" s="24"/>
      <c r="E33" s="24"/>
      <c r="F33" s="9" t="s">
        <v>26</v>
      </c>
    </row>
    <row r="34" spans="1:6" s="8" customFormat="1" ht="23.25" customHeight="1">
      <c r="A34" s="24"/>
      <c r="B34" s="24"/>
      <c r="C34" s="24" t="s">
        <v>40</v>
      </c>
      <c r="D34" s="24"/>
      <c r="E34" s="24"/>
      <c r="F34" s="9" t="s">
        <v>34</v>
      </c>
    </row>
    <row r="35" spans="1:6" s="8" customFormat="1" ht="34.5" customHeight="1">
      <c r="A35" s="24"/>
      <c r="B35" s="24"/>
      <c r="C35" s="24" t="s">
        <v>41</v>
      </c>
      <c r="D35" s="24"/>
      <c r="E35" s="24"/>
      <c r="F35" s="9" t="s">
        <v>26</v>
      </c>
    </row>
    <row r="36" spans="1:6" s="8" customFormat="1" ht="23.25" customHeight="1">
      <c r="A36" s="24" t="s">
        <v>42</v>
      </c>
      <c r="B36" s="24"/>
      <c r="C36" s="24" t="s">
        <v>43</v>
      </c>
      <c r="D36" s="24"/>
      <c r="E36" s="24"/>
      <c r="F36" s="9" t="s">
        <v>26</v>
      </c>
    </row>
    <row r="37" spans="1:6" s="8" customFormat="1" ht="23.25" customHeight="1">
      <c r="A37" s="24"/>
      <c r="B37" s="24"/>
      <c r="C37" s="24" t="s">
        <v>44</v>
      </c>
      <c r="D37" s="24"/>
      <c r="E37" s="24"/>
      <c r="F37" s="9" t="s">
        <v>26</v>
      </c>
    </row>
    <row r="38" spans="1:6" s="8" customFormat="1" ht="12" customHeight="1">
      <c r="A38" s="24"/>
      <c r="B38" s="24"/>
      <c r="C38" s="24" t="s">
        <v>45</v>
      </c>
      <c r="D38" s="24"/>
      <c r="E38" s="24"/>
      <c r="F38" s="9" t="s">
        <v>26</v>
      </c>
    </row>
    <row r="39" spans="1:6" s="8" customFormat="1" ht="23.25" customHeight="1">
      <c r="A39" s="24" t="s">
        <v>46</v>
      </c>
      <c r="B39" s="24"/>
      <c r="C39" s="24" t="s">
        <v>47</v>
      </c>
      <c r="D39" s="24"/>
      <c r="E39" s="24"/>
      <c r="F39" s="9" t="s">
        <v>26</v>
      </c>
    </row>
    <row r="40" spans="1:6" s="8" customFormat="1" ht="12" customHeight="1">
      <c r="A40" s="24" t="s">
        <v>48</v>
      </c>
      <c r="B40" s="24"/>
      <c r="C40" s="24" t="s">
        <v>49</v>
      </c>
      <c r="D40" s="24"/>
      <c r="E40" s="24"/>
      <c r="F40" s="9" t="s">
        <v>26</v>
      </c>
    </row>
    <row r="41" spans="1:6" s="8" customFormat="1" ht="12" customHeight="1">
      <c r="A41" s="24"/>
      <c r="B41" s="24"/>
      <c r="C41" s="24" t="s">
        <v>50</v>
      </c>
      <c r="D41" s="24"/>
      <c r="E41" s="24"/>
      <c r="F41" s="9" t="s">
        <v>26</v>
      </c>
    </row>
    <row r="42" spans="1:6" s="8" customFormat="1" ht="23.25" customHeight="1">
      <c r="A42" s="24"/>
      <c r="B42" s="24"/>
      <c r="C42" s="24" t="s">
        <v>51</v>
      </c>
      <c r="D42" s="24"/>
      <c r="E42" s="24"/>
      <c r="F42" s="9" t="s">
        <v>52</v>
      </c>
    </row>
    <row r="43" spans="1:6" s="8" customFormat="1" ht="23.25" customHeight="1">
      <c r="A43" s="24" t="s">
        <v>53</v>
      </c>
      <c r="B43" s="24"/>
      <c r="C43" s="24" t="s">
        <v>54</v>
      </c>
      <c r="D43" s="24"/>
      <c r="E43" s="24"/>
      <c r="F43" s="9" t="s">
        <v>55</v>
      </c>
    </row>
    <row r="44" spans="1:6" s="8" customFormat="1" ht="12" customHeight="1">
      <c r="A44" s="24"/>
      <c r="B44" s="24"/>
      <c r="C44" s="24" t="s">
        <v>56</v>
      </c>
      <c r="D44" s="24"/>
      <c r="E44" s="24"/>
      <c r="F44" s="9" t="s">
        <v>57</v>
      </c>
    </row>
    <row r="45" spans="1:6" s="8" customFormat="1" ht="45.75" customHeight="1">
      <c r="A45" s="24" t="s">
        <v>58</v>
      </c>
      <c r="B45" s="24"/>
      <c r="C45" s="24" t="s">
        <v>59</v>
      </c>
      <c r="D45" s="24"/>
      <c r="E45" s="24"/>
      <c r="F45" s="9" t="s">
        <v>26</v>
      </c>
    </row>
    <row r="46" spans="1:6" s="8" customFormat="1" ht="12" customHeight="1">
      <c r="A46" s="24"/>
      <c r="B46" s="24"/>
      <c r="C46" s="24" t="s">
        <v>60</v>
      </c>
      <c r="D46" s="24"/>
      <c r="E46" s="24"/>
      <c r="F46" s="9" t="s">
        <v>26</v>
      </c>
    </row>
    <row r="47" spans="1:6" s="8" customFormat="1" ht="12" customHeight="1">
      <c r="A47" s="24"/>
      <c r="B47" s="24"/>
      <c r="C47" s="24" t="s">
        <v>61</v>
      </c>
      <c r="D47" s="24"/>
      <c r="E47" s="24"/>
      <c r="F47" s="9" t="s">
        <v>26</v>
      </c>
    </row>
    <row r="48" spans="1:6" s="8" customFormat="1" ht="12" customHeight="1">
      <c r="A48" s="24" t="s">
        <v>62</v>
      </c>
      <c r="B48" s="24"/>
      <c r="C48" s="24" t="s">
        <v>63</v>
      </c>
      <c r="D48" s="24"/>
      <c r="E48" s="24"/>
      <c r="F48" s="9" t="s">
        <v>26</v>
      </c>
    </row>
    <row r="49" spans="1:6" s="8" customFormat="1" ht="12" customHeight="1">
      <c r="A49" s="24"/>
      <c r="B49" s="24"/>
      <c r="C49" s="24" t="s">
        <v>64</v>
      </c>
      <c r="D49" s="24"/>
      <c r="E49" s="24"/>
      <c r="F49" s="9" t="s">
        <v>26</v>
      </c>
    </row>
    <row r="50" spans="1:6" s="8" customFormat="1" ht="12" customHeight="1">
      <c r="A50" s="24"/>
      <c r="B50" s="24"/>
      <c r="C50" s="24" t="s">
        <v>65</v>
      </c>
      <c r="D50" s="24"/>
      <c r="E50" s="24"/>
      <c r="F50" s="9" t="s">
        <v>26</v>
      </c>
    </row>
    <row r="51" spans="1:6" s="8" customFormat="1" ht="12" customHeight="1">
      <c r="A51" s="24"/>
      <c r="B51" s="24"/>
      <c r="C51" s="24" t="s">
        <v>66</v>
      </c>
      <c r="D51" s="24"/>
      <c r="E51" s="24"/>
      <c r="F51" s="9" t="s">
        <v>26</v>
      </c>
    </row>
    <row r="52" spans="1:6" s="8" customFormat="1" ht="12" customHeight="1">
      <c r="A52" s="24"/>
      <c r="B52" s="24"/>
      <c r="C52" s="24" t="s">
        <v>67</v>
      </c>
      <c r="D52" s="24"/>
      <c r="E52" s="24"/>
      <c r="F52" s="9" t="s">
        <v>26</v>
      </c>
    </row>
    <row r="53" spans="1:6" s="8" customFormat="1" ht="57" customHeight="1">
      <c r="A53" s="24" t="s">
        <v>68</v>
      </c>
      <c r="B53" s="24"/>
      <c r="C53" s="24" t="s">
        <v>69</v>
      </c>
      <c r="D53" s="24"/>
      <c r="E53" s="24"/>
      <c r="F53" s="9" t="s">
        <v>26</v>
      </c>
    </row>
    <row r="54" spans="1:6" s="8" customFormat="1" ht="23.25" customHeight="1">
      <c r="A54" s="24" t="s">
        <v>70</v>
      </c>
      <c r="B54" s="24"/>
      <c r="C54" s="24" t="s">
        <v>71</v>
      </c>
      <c r="D54" s="24"/>
      <c r="E54" s="24"/>
      <c r="F54" s="9" t="s">
        <v>72</v>
      </c>
    </row>
    <row r="55" spans="1:6" s="8" customFormat="1" ht="23.25" customHeight="1">
      <c r="A55" s="24"/>
      <c r="B55" s="24"/>
      <c r="C55" s="24" t="s">
        <v>71</v>
      </c>
      <c r="D55" s="24"/>
      <c r="E55" s="24"/>
      <c r="F55" s="9" t="s">
        <v>73</v>
      </c>
    </row>
    <row r="56" spans="1:6" s="8" customFormat="1" ht="23.25" customHeight="1">
      <c r="A56" s="24"/>
      <c r="B56" s="24"/>
      <c r="C56" s="24" t="s">
        <v>74</v>
      </c>
      <c r="D56" s="24"/>
      <c r="E56" s="24"/>
      <c r="F56" s="9" t="s">
        <v>72</v>
      </c>
    </row>
    <row r="57" spans="1:6" s="8" customFormat="1" ht="23.25" customHeight="1">
      <c r="A57" s="24"/>
      <c r="B57" s="24"/>
      <c r="C57" s="24" t="s">
        <v>74</v>
      </c>
      <c r="D57" s="24"/>
      <c r="E57" s="24"/>
      <c r="F57" s="9" t="s">
        <v>73</v>
      </c>
    </row>
    <row r="58" spans="1:6" s="8" customFormat="1" ht="23.25" customHeight="1">
      <c r="A58" s="24"/>
      <c r="B58" s="24"/>
      <c r="C58" s="24" t="s">
        <v>75</v>
      </c>
      <c r="D58" s="24"/>
      <c r="E58" s="24"/>
      <c r="F58" s="9" t="s">
        <v>72</v>
      </c>
    </row>
    <row r="59" spans="1:6" s="8" customFormat="1" ht="23.25" customHeight="1">
      <c r="A59" s="24"/>
      <c r="B59" s="24"/>
      <c r="C59" s="24" t="s">
        <v>75</v>
      </c>
      <c r="D59" s="24"/>
      <c r="E59" s="24"/>
      <c r="F59" s="9" t="s">
        <v>73</v>
      </c>
    </row>
    <row r="60" spans="1:6" s="8" customFormat="1" ht="34.5" customHeight="1">
      <c r="A60" s="24" t="s">
        <v>76</v>
      </c>
      <c r="B60" s="24"/>
      <c r="C60" s="24" t="s">
        <v>77</v>
      </c>
      <c r="D60" s="24"/>
      <c r="E60" s="24"/>
      <c r="F60" s="9" t="s">
        <v>78</v>
      </c>
    </row>
    <row r="61" spans="1:6" s="1" customFormat="1" ht="10.5" customHeight="1">
      <c r="A61" s="7"/>
      <c r="B61" s="23"/>
      <c r="C61" s="23"/>
      <c r="D61" s="23"/>
      <c r="E61" s="23"/>
      <c r="F61" s="11"/>
    </row>
    <row r="62" spans="1:6" s="1" customFormat="1" ht="19.5" customHeight="1">
      <c r="A62" s="20" t="s">
        <v>79</v>
      </c>
      <c r="B62" s="20"/>
      <c r="C62" s="3"/>
      <c r="D62" s="3"/>
      <c r="E62" s="3"/>
      <c r="F62" s="3"/>
    </row>
    <row r="63" spans="1:6" s="1" customFormat="1" ht="27.75" customHeight="1">
      <c r="A63" s="25" t="s">
        <v>80</v>
      </c>
      <c r="B63" s="25"/>
      <c r="C63" s="25"/>
      <c r="D63" s="25"/>
      <c r="E63" s="25"/>
      <c r="F63" s="6" t="s">
        <v>81</v>
      </c>
    </row>
    <row r="64" spans="1:6" s="1" customFormat="1" ht="15" customHeight="1">
      <c r="A64" s="26" t="s">
        <v>82</v>
      </c>
      <c r="B64" s="26"/>
      <c r="C64" s="26"/>
      <c r="D64" s="26"/>
      <c r="E64" s="26"/>
      <c r="F64" s="12">
        <v>32</v>
      </c>
    </row>
    <row r="65" spans="1:6" s="8" customFormat="1" ht="12" customHeight="1">
      <c r="A65" s="27" t="s">
        <v>83</v>
      </c>
      <c r="B65" s="27"/>
      <c r="C65" s="27"/>
      <c r="D65" s="27"/>
      <c r="E65" s="27"/>
      <c r="F65" s="13">
        <v>1</v>
      </c>
    </row>
    <row r="66" spans="1:6" s="8" customFormat="1" ht="12" customHeight="1">
      <c r="A66" s="27" t="s">
        <v>84</v>
      </c>
      <c r="B66" s="27"/>
      <c r="C66" s="27"/>
      <c r="D66" s="27"/>
      <c r="E66" s="27"/>
      <c r="F66" s="13">
        <v>1</v>
      </c>
    </row>
    <row r="67" spans="1:6" s="8" customFormat="1" ht="12" customHeight="1">
      <c r="A67" s="27" t="s">
        <v>85</v>
      </c>
      <c r="B67" s="27"/>
      <c r="C67" s="27"/>
      <c r="D67" s="27"/>
      <c r="E67" s="27"/>
      <c r="F67" s="13">
        <v>1</v>
      </c>
    </row>
    <row r="68" spans="1:6" s="8" customFormat="1" ht="12" customHeight="1">
      <c r="A68" s="27" t="s">
        <v>86</v>
      </c>
      <c r="B68" s="27"/>
      <c r="C68" s="27"/>
      <c r="D68" s="27"/>
      <c r="E68" s="27"/>
      <c r="F68" s="13">
        <v>1</v>
      </c>
    </row>
    <row r="69" spans="1:6" s="8" customFormat="1" ht="12" customHeight="1">
      <c r="A69" s="27" t="s">
        <v>87</v>
      </c>
      <c r="B69" s="27"/>
      <c r="C69" s="27"/>
      <c r="D69" s="27"/>
      <c r="E69" s="27"/>
      <c r="F69" s="13">
        <v>1</v>
      </c>
    </row>
    <row r="70" spans="1:6" s="8" customFormat="1" ht="12" customHeight="1">
      <c r="A70" s="27" t="s">
        <v>35</v>
      </c>
      <c r="B70" s="27"/>
      <c r="C70" s="27"/>
      <c r="D70" s="27"/>
      <c r="E70" s="27"/>
      <c r="F70" s="13">
        <v>2</v>
      </c>
    </row>
    <row r="71" spans="1:6" s="8" customFormat="1" ht="12" customHeight="1">
      <c r="A71" s="27" t="s">
        <v>88</v>
      </c>
      <c r="B71" s="27"/>
      <c r="C71" s="27"/>
      <c r="D71" s="27"/>
      <c r="E71" s="27"/>
      <c r="F71" s="13">
        <v>1</v>
      </c>
    </row>
    <row r="72" spans="1:6" s="8" customFormat="1" ht="12" customHeight="1">
      <c r="A72" s="27" t="s">
        <v>89</v>
      </c>
      <c r="B72" s="27"/>
      <c r="C72" s="27"/>
      <c r="D72" s="27"/>
      <c r="E72" s="27"/>
      <c r="F72" s="13">
        <v>1</v>
      </c>
    </row>
    <row r="73" spans="1:6" s="8" customFormat="1" ht="12" customHeight="1">
      <c r="A73" s="27" t="s">
        <v>90</v>
      </c>
      <c r="B73" s="27"/>
      <c r="C73" s="27"/>
      <c r="D73" s="27"/>
      <c r="E73" s="27"/>
      <c r="F73" s="13">
        <v>1</v>
      </c>
    </row>
    <row r="74" spans="1:6" s="8" customFormat="1" ht="12" customHeight="1">
      <c r="A74" s="27" t="s">
        <v>91</v>
      </c>
      <c r="B74" s="27"/>
      <c r="C74" s="27"/>
      <c r="D74" s="27"/>
      <c r="E74" s="27"/>
      <c r="F74" s="13">
        <v>1</v>
      </c>
    </row>
    <row r="75" spans="1:6" s="8" customFormat="1" ht="12" customHeight="1">
      <c r="A75" s="27" t="s">
        <v>92</v>
      </c>
      <c r="B75" s="27"/>
      <c r="C75" s="27"/>
      <c r="D75" s="27"/>
      <c r="E75" s="27"/>
      <c r="F75" s="13">
        <v>2</v>
      </c>
    </row>
    <row r="76" spans="1:6" s="8" customFormat="1" ht="12" customHeight="1">
      <c r="A76" s="27" t="s">
        <v>93</v>
      </c>
      <c r="B76" s="27"/>
      <c r="C76" s="27"/>
      <c r="D76" s="27"/>
      <c r="E76" s="27"/>
      <c r="F76" s="13">
        <v>1</v>
      </c>
    </row>
    <row r="77" spans="1:6" s="8" customFormat="1" ht="12" customHeight="1">
      <c r="A77" s="27" t="s">
        <v>94</v>
      </c>
      <c r="B77" s="27"/>
      <c r="C77" s="27"/>
      <c r="D77" s="27"/>
      <c r="E77" s="27"/>
      <c r="F77" s="13">
        <v>18</v>
      </c>
    </row>
    <row r="78" s="1" customFormat="1" ht="11.25" customHeight="1"/>
    <row r="79" spans="1:2" s="1" customFormat="1" ht="16.5" customHeight="1">
      <c r="A79" s="19" t="s">
        <v>95</v>
      </c>
      <c r="B79" s="19"/>
    </row>
    <row r="80" spans="1:6" s="1" customFormat="1" ht="21.75" customHeight="1">
      <c r="A80" s="21" t="s">
        <v>96</v>
      </c>
      <c r="B80" s="21" t="s">
        <v>97</v>
      </c>
      <c r="C80" s="21"/>
      <c r="D80" s="21" t="s">
        <v>98</v>
      </c>
      <c r="E80" s="21"/>
      <c r="F80" s="21"/>
    </row>
    <row r="81" spans="1:6" s="1" customFormat="1" ht="36" customHeight="1">
      <c r="A81" s="21"/>
      <c r="B81" s="21"/>
      <c r="C81" s="21"/>
      <c r="D81" s="21"/>
      <c r="E81" s="21"/>
      <c r="F81" s="21"/>
    </row>
    <row r="82" spans="1:6" ht="68.25" customHeight="1">
      <c r="A82" s="5" t="s">
        <v>99</v>
      </c>
      <c r="B82" s="28">
        <v>300</v>
      </c>
      <c r="C82" s="28"/>
      <c r="D82" s="28">
        <v>375</v>
      </c>
      <c r="E82" s="28"/>
      <c r="F82" s="28"/>
    </row>
    <row r="83" spans="1:2" s="1" customFormat="1" ht="16.5" customHeight="1">
      <c r="A83" s="19" t="s">
        <v>100</v>
      </c>
      <c r="B83" s="19"/>
    </row>
    <row r="84" spans="1:6" s="1" customFormat="1" ht="21.75" customHeight="1">
      <c r="A84" s="21" t="s">
        <v>96</v>
      </c>
      <c r="B84" s="21" t="s">
        <v>97</v>
      </c>
      <c r="C84" s="21" t="s">
        <v>98</v>
      </c>
      <c r="D84" s="21" t="s">
        <v>101</v>
      </c>
      <c r="E84" s="21"/>
      <c r="F84" s="21"/>
    </row>
    <row r="85" spans="1:6" s="1" customFormat="1" ht="36" customHeight="1">
      <c r="A85" s="21"/>
      <c r="B85" s="21"/>
      <c r="C85" s="21"/>
      <c r="D85" s="14" t="s">
        <v>102</v>
      </c>
      <c r="E85" s="29" t="s">
        <v>103</v>
      </c>
      <c r="F85" s="29"/>
    </row>
    <row r="86" spans="1:6" ht="12" customHeight="1">
      <c r="A86" s="5" t="s">
        <v>24</v>
      </c>
      <c r="B86" s="32">
        <f>503291.16+154486.04</f>
        <v>657777.2</v>
      </c>
      <c r="C86" s="32">
        <f>497738.58+137788.22</f>
        <v>635526.8</v>
      </c>
      <c r="D86" s="32">
        <f>5552.58+16697.82</f>
        <v>22250.4</v>
      </c>
      <c r="E86" s="35">
        <f>75730.53+90696.04</f>
        <v>166426.57</v>
      </c>
      <c r="F86" s="35"/>
    </row>
    <row r="87" spans="1:6" ht="12" customHeight="1">
      <c r="A87" s="5" t="s">
        <v>104</v>
      </c>
      <c r="B87" s="32">
        <f>48696.33+10419.64</f>
        <v>59115.97</v>
      </c>
      <c r="C87" s="32">
        <f>50791.23+11065.23</f>
        <v>61856.46000000001</v>
      </c>
      <c r="D87" s="34">
        <f>-2094.9+-645.59</f>
        <v>-2740.4900000000002</v>
      </c>
      <c r="E87" s="35">
        <f>6117.22+3169.59</f>
        <v>9286.810000000001</v>
      </c>
      <c r="F87" s="35"/>
    </row>
    <row r="88" spans="1:6" ht="12" customHeight="1">
      <c r="A88" s="5" t="s">
        <v>105</v>
      </c>
      <c r="B88" s="32">
        <f>81168.51+17283.05</f>
        <v>98451.56</v>
      </c>
      <c r="C88" s="32">
        <f>84366.78+18442.4</f>
        <v>102809.18</v>
      </c>
      <c r="D88" s="32">
        <f>-3198.27+-1159.35</f>
        <v>-4357.62</v>
      </c>
      <c r="E88" s="35">
        <f>10482.93+5421.08</f>
        <v>15904.01</v>
      </c>
      <c r="F88" s="35"/>
    </row>
    <row r="90" spans="1:6" ht="12" customHeight="1">
      <c r="A90" s="15" t="s">
        <v>106</v>
      </c>
      <c r="B90"/>
      <c r="C90" s="30" t="s">
        <v>107</v>
      </c>
      <c r="D90" s="30"/>
      <c r="E90" s="30"/>
      <c r="F90" s="30"/>
    </row>
    <row r="92" spans="1:6" ht="12">
      <c r="A92" s="31" t="s">
        <v>108</v>
      </c>
      <c r="B92" s="31"/>
      <c r="C92" s="31" t="s">
        <v>109</v>
      </c>
      <c r="D92" s="31"/>
      <c r="E92" s="31"/>
      <c r="F92" s="31"/>
    </row>
    <row r="94" s="1" customFormat="1" ht="12" customHeight="1"/>
  </sheetData>
  <sheetProtection/>
  <mergeCells count="127">
    <mergeCell ref="E86:F86"/>
    <mergeCell ref="E87:F87"/>
    <mergeCell ref="E88:F88"/>
    <mergeCell ref="C90:F90"/>
    <mergeCell ref="A92:B92"/>
    <mergeCell ref="C92:F92"/>
    <mergeCell ref="A83:B83"/>
    <mergeCell ref="A84:A85"/>
    <mergeCell ref="B84:B85"/>
    <mergeCell ref="C84:C85"/>
    <mergeCell ref="D84:F84"/>
    <mergeCell ref="E85:F85"/>
    <mergeCell ref="A77:E77"/>
    <mergeCell ref="A79:B79"/>
    <mergeCell ref="A80:A81"/>
    <mergeCell ref="B80:C81"/>
    <mergeCell ref="D80:F81"/>
    <mergeCell ref="B82:C82"/>
    <mergeCell ref="D82:F82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60:B60"/>
    <mergeCell ref="C60:E60"/>
    <mergeCell ref="B61:E61"/>
    <mergeCell ref="A62:B62"/>
    <mergeCell ref="A63:E63"/>
    <mergeCell ref="A64:E64"/>
    <mergeCell ref="A57:B57"/>
    <mergeCell ref="C57:E57"/>
    <mergeCell ref="A58:B58"/>
    <mergeCell ref="C58:E58"/>
    <mergeCell ref="A59:B59"/>
    <mergeCell ref="C59:E59"/>
    <mergeCell ref="A54:B54"/>
    <mergeCell ref="C54:E54"/>
    <mergeCell ref="A55:B55"/>
    <mergeCell ref="C55:E55"/>
    <mergeCell ref="A56:B56"/>
    <mergeCell ref="C56:E56"/>
    <mergeCell ref="A51:B51"/>
    <mergeCell ref="C51:E51"/>
    <mergeCell ref="A52:B52"/>
    <mergeCell ref="C52:E52"/>
    <mergeCell ref="A53:B53"/>
    <mergeCell ref="C53:E53"/>
    <mergeCell ref="A48:B48"/>
    <mergeCell ref="C48:E48"/>
    <mergeCell ref="A49:B49"/>
    <mergeCell ref="C49:E49"/>
    <mergeCell ref="A50:B50"/>
    <mergeCell ref="C50:E50"/>
    <mergeCell ref="A45:B45"/>
    <mergeCell ref="C45:E45"/>
    <mergeCell ref="A46:B46"/>
    <mergeCell ref="C46:E46"/>
    <mergeCell ref="A47:B47"/>
    <mergeCell ref="C47:E47"/>
    <mergeCell ref="A42:B42"/>
    <mergeCell ref="C42:E42"/>
    <mergeCell ref="A43:B43"/>
    <mergeCell ref="C43:E43"/>
    <mergeCell ref="A44:B44"/>
    <mergeCell ref="C44:E44"/>
    <mergeCell ref="A41:B41"/>
    <mergeCell ref="C41:E41"/>
    <mergeCell ref="A40:B40"/>
    <mergeCell ref="C40:E40"/>
    <mergeCell ref="A37:B37"/>
    <mergeCell ref="C37:E37"/>
    <mergeCell ref="A38:B38"/>
    <mergeCell ref="C38:E38"/>
    <mergeCell ref="A39:B39"/>
    <mergeCell ref="C39:E39"/>
    <mergeCell ref="A34:B34"/>
    <mergeCell ref="C34:E34"/>
    <mergeCell ref="A35:B35"/>
    <mergeCell ref="C35:E35"/>
    <mergeCell ref="A36:B36"/>
    <mergeCell ref="C36:E36"/>
    <mergeCell ref="A31:B31"/>
    <mergeCell ref="C31:E31"/>
    <mergeCell ref="A32:B32"/>
    <mergeCell ref="C32:E32"/>
    <mergeCell ref="A33:B33"/>
    <mergeCell ref="C33:E33"/>
    <mergeCell ref="A28:B28"/>
    <mergeCell ref="C28:E28"/>
    <mergeCell ref="A29:B29"/>
    <mergeCell ref="C29:E29"/>
    <mergeCell ref="A30:B30"/>
    <mergeCell ref="C30:E30"/>
    <mergeCell ref="B21:D21"/>
    <mergeCell ref="B22:D22"/>
    <mergeCell ref="A24:B24"/>
    <mergeCell ref="D25:F25"/>
    <mergeCell ref="D26:F26"/>
    <mergeCell ref="A27:B27"/>
    <mergeCell ref="C27:E27"/>
    <mergeCell ref="B23:D23"/>
    <mergeCell ref="B15:E15"/>
    <mergeCell ref="A16:B16"/>
    <mergeCell ref="D17:E17"/>
    <mergeCell ref="D18:E18"/>
    <mergeCell ref="B19:D19"/>
    <mergeCell ref="B20:D20"/>
    <mergeCell ref="A9:B9"/>
    <mergeCell ref="A10:B10"/>
    <mergeCell ref="A11:B11"/>
    <mergeCell ref="D12:E12"/>
    <mergeCell ref="D13:E13"/>
    <mergeCell ref="B14:D14"/>
    <mergeCell ref="A2:B2"/>
    <mergeCell ref="C2:F2"/>
    <mergeCell ref="A3:F3"/>
    <mergeCell ref="A4:F4"/>
    <mergeCell ref="A7:B7"/>
    <mergeCell ref="A8:B8"/>
  </mergeCells>
  <printOptions/>
  <pageMargins left="0" right="0" top="0" bottom="0" header="0.5118110236220472" footer="0.5118110236220472"/>
  <pageSetup fitToHeight="2" fitToWidth="1" horizontalDpi="600" verticalDpi="600" orientation="portrait" paperSize="9" scale="77" r:id="rId1"/>
  <rowBreaks count="1" manualBreakCount="1">
    <brk id="9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2013-03-28T07:35:50Z</cp:lastPrinted>
  <dcterms:created xsi:type="dcterms:W3CDTF">2013-03-28T05:16:10Z</dcterms:created>
  <dcterms:modified xsi:type="dcterms:W3CDTF">2013-03-28T07:36:52Z</dcterms:modified>
  <cp:category/>
  <cp:version/>
  <cp:contentType/>
  <cp:contentStatus/>
  <cp:revision>1</cp:revision>
</cp:coreProperties>
</file>